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Ejecutivo" sheetId="1" state="visible" r:id="rId1"/>
    <sheet xmlns:r="http://schemas.openxmlformats.org/officeDocument/2006/relationships" name="Registro de Vent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000000"/>
      <sz val="10"/>
    </font>
    <font>
      <name val="Segoe UI"/>
      <b val="1"/>
      <color rgb="001B365D"/>
      <sz val="11"/>
    </font>
    <font>
      <name val="Segoe UI"/>
      <b val="1"/>
      <color rgb="001B365D"/>
      <sz val="16"/>
    </font>
    <font>
      <name val="Segoe UI"/>
      <i val="1"/>
      <color rgb="00595959"/>
      <sz val="11"/>
    </font>
    <font>
      <name val="Segoe UI"/>
      <b val="1"/>
      <color rgb="00595959"/>
      <sz val="9"/>
    </font>
    <font>
      <name val="Segoe UI"/>
      <b val="1"/>
      <color rgb="001B365D"/>
      <sz val="18"/>
    </font>
  </fonts>
  <fills count="6">
    <fill>
      <patternFill/>
    </fill>
    <fill>
      <patternFill patternType="gray125"/>
    </fill>
    <fill>
      <patternFill patternType="solid">
        <fgColor rgb="001B365D"/>
        <bgColor rgb="001B365D"/>
      </patternFill>
    </fill>
    <fill>
      <patternFill patternType="solid">
        <fgColor rgb="00F4F7FA"/>
        <bgColor rgb="00F4F7FA"/>
      </patternFill>
    </fill>
    <fill>
      <patternFill patternType="solid">
        <fgColor rgb="00D9E2EC"/>
        <bgColor rgb="00D9E2EC"/>
      </patternFill>
    </fill>
    <fill>
      <patternFill patternType="solid">
        <fgColor rgb="00E8EEF5"/>
        <bgColor rgb="00E8EEF5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1B365D"/>
      </top>
      <bottom style="double">
        <color rgb="001B365D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5" borderId="1" applyAlignment="1" pivotButton="0" quotePrefix="0" xfId="0">
      <alignment horizontal="center" vertical="center"/>
    </xf>
    <xf numFmtId="0" fontId="0" fillId="0" borderId="1" pivotButton="0" quotePrefix="0" xfId="0"/>
    <xf numFmtId="165" fontId="7" fillId="5" borderId="1" applyAlignment="1" pivotButton="0" quotePrefix="0" xfId="0">
      <alignment horizontal="center" vertical="center"/>
    </xf>
    <xf numFmtId="3" fontId="7" fillId="5" borderId="1" applyAlignment="1" pivotButton="0" quotePrefix="0" xfId="0">
      <alignment horizontal="center" vertical="center"/>
    </xf>
    <xf numFmtId="0" fontId="3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pivotButton="0" quotePrefix="0" xfId="0"/>
    <xf numFmtId="3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0" fontId="3" fillId="4" borderId="2" pivotButton="0" quotePrefix="0" xfId="0"/>
    <xf numFmtId="3" fontId="3" fillId="4" borderId="2" applyAlignment="1" pivotButton="0" quotePrefix="0" xfId="0">
      <alignment horizontal="right" vertical="center"/>
    </xf>
    <xf numFmtId="165" fontId="3" fillId="4" borderId="2" applyAlignment="1" pivotButton="0" quotePrefix="0" xfId="0">
      <alignment horizontal="right" vertical="center"/>
    </xf>
    <xf numFmtId="0" fontId="1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Ventas Totales por Producto ($)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 Ejecutivo'!D10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Ejecutivo'!$B$11:$B$18</f>
            </numRef>
          </cat>
          <val>
            <numRef>
              <f>'Resumen Ejecutivo'!$D$11:$D$18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Monto ($)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8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6" customWidth="1" min="3" max="3"/>
    <col width="20" customWidth="1" min="4" max="4"/>
    <col width="16" customWidth="1" min="5" max="5"/>
    <col width="16" customWidth="1" min="6" max="6"/>
    <col width="12" customWidth="1" min="7" max="7"/>
    <col width="19" customWidth="1" min="8" max="8"/>
    <col width="12" customWidth="1" min="9" max="9"/>
  </cols>
  <sheetData>
    <row r="1"/>
    <row r="2">
      <c r="B2" s="1" t="inlineStr">
        <is>
          <t>DASHBOARD DE CONTROL DE VENTAS</t>
        </is>
      </c>
    </row>
    <row r="3">
      <c r="B3" s="2" t="inlineStr">
        <is>
          <t>Resumen consolidado y análisis del periodo mayo - agosto 2026</t>
        </is>
      </c>
    </row>
    <row r="4"/>
    <row r="5">
      <c r="B5" s="3" t="inlineStr">
        <is>
          <t>TOTAL VENTAS ($)</t>
        </is>
      </c>
      <c r="C5" s="4" t="n"/>
      <c r="E5" s="3" t="inlineStr">
        <is>
          <t>UNIDADES VENDIDAS</t>
        </is>
      </c>
      <c r="F5" s="4" t="n"/>
      <c r="H5" s="3" t="inlineStr">
        <is>
          <t>TICKET PROMEDIO</t>
        </is>
      </c>
      <c r="I5" s="4" t="n"/>
    </row>
    <row r="6">
      <c r="B6" s="5">
        <f>'Registro de Ventas'!G32</f>
        <v/>
      </c>
      <c r="C6" s="4" t="n"/>
      <c r="E6" s="6">
        <f>'Registro de Ventas'!E32</f>
        <v/>
      </c>
      <c r="F6" s="4" t="n"/>
      <c r="H6" s="5">
        <f>AVERAGE('Registro de Ventas'!G2:G31)</f>
        <v/>
      </c>
      <c r="I6" s="4" t="n"/>
    </row>
    <row r="7"/>
    <row r="8"/>
    <row r="9">
      <c r="B9" s="7" t="inlineStr">
        <is>
          <t>Resumen por Producto</t>
        </is>
      </c>
    </row>
    <row r="10">
      <c r="B10" s="8" t="inlineStr">
        <is>
          <t>PRODUCTO</t>
        </is>
      </c>
      <c r="C10" s="8" t="inlineStr">
        <is>
          <t>CANTIDAD</t>
        </is>
      </c>
      <c r="D10" s="8" t="inlineStr">
        <is>
          <t>TOTAL VENTAS</t>
        </is>
      </c>
    </row>
    <row r="11">
      <c r="B11" s="9" t="inlineStr">
        <is>
          <t>Laptop Pro 15"</t>
        </is>
      </c>
      <c r="C11" s="10">
        <f>SUMIF('Registro de Ventas'!$D$2:$D$31, B11, 'Registro de Ventas'!$E$2:$E$31)</f>
        <v/>
      </c>
      <c r="D11" s="11">
        <f>SUMIF('Registro de Ventas'!$D$2:$D$31, B11, 'Registro de Ventas'!$G$2:$G$31)</f>
        <v/>
      </c>
    </row>
    <row r="12">
      <c r="B12" s="9" t="inlineStr">
        <is>
          <t>Monitor 27" 4K</t>
        </is>
      </c>
      <c r="C12" s="10">
        <f>SUMIF('Registro de Ventas'!$D$2:$D$31, B12, 'Registro de Ventas'!$E$2:$E$31)</f>
        <v/>
      </c>
      <c r="D12" s="11">
        <f>SUMIF('Registro de Ventas'!$D$2:$D$31, B12, 'Registro de Ventas'!$G$2:$G$31)</f>
        <v/>
      </c>
    </row>
    <row r="13">
      <c r="B13" s="9" t="inlineStr">
        <is>
          <t>Teclado Mecánico RGB</t>
        </is>
      </c>
      <c r="C13" s="10">
        <f>SUMIF('Registro de Ventas'!$D$2:$D$31, B13, 'Registro de Ventas'!$E$2:$E$31)</f>
        <v/>
      </c>
      <c r="D13" s="11">
        <f>SUMIF('Registro de Ventas'!$D$2:$D$31, B13, 'Registro de Ventas'!$G$2:$G$31)</f>
        <v/>
      </c>
    </row>
    <row r="14">
      <c r="B14" s="9" t="inlineStr">
        <is>
          <t>Mouse Inalámbrico</t>
        </is>
      </c>
      <c r="C14" s="10">
        <f>SUMIF('Registro de Ventas'!$D$2:$D$31, B14, 'Registro de Ventas'!$E$2:$E$31)</f>
        <v/>
      </c>
      <c r="D14" s="11">
        <f>SUMIF('Registro de Ventas'!$D$2:$D$31, B14, 'Registro de Ventas'!$G$2:$G$31)</f>
        <v/>
      </c>
    </row>
    <row r="15">
      <c r="B15" s="9" t="inlineStr">
        <is>
          <t>Silla Ergonómica</t>
        </is>
      </c>
      <c r="C15" s="10">
        <f>SUMIF('Registro de Ventas'!$D$2:$D$31, B15, 'Registro de Ventas'!$E$2:$E$31)</f>
        <v/>
      </c>
      <c r="D15" s="11">
        <f>SUMIF('Registro de Ventas'!$D$2:$D$31, B15, 'Registro de Ventas'!$G$2:$G$31)</f>
        <v/>
      </c>
    </row>
    <row r="16">
      <c r="B16" s="9" t="inlineStr">
        <is>
          <t>Impresora Láser</t>
        </is>
      </c>
      <c r="C16" s="10">
        <f>SUMIF('Registro de Ventas'!$D$2:$D$31, B16, 'Registro de Ventas'!$E$2:$E$31)</f>
        <v/>
      </c>
      <c r="D16" s="11">
        <f>SUMIF('Registro de Ventas'!$D$2:$D$31, B16, 'Registro de Ventas'!$G$2:$G$31)</f>
        <v/>
      </c>
    </row>
    <row r="17">
      <c r="B17" s="9" t="inlineStr">
        <is>
          <t>Disco SSD 1TB</t>
        </is>
      </c>
      <c r="C17" s="10">
        <f>SUMIF('Registro de Ventas'!$D$2:$D$31, B17, 'Registro de Ventas'!$E$2:$E$31)</f>
        <v/>
      </c>
      <c r="D17" s="11">
        <f>SUMIF('Registro de Ventas'!$D$2:$D$31, B17, 'Registro de Ventas'!$G$2:$G$31)</f>
        <v/>
      </c>
    </row>
    <row r="18">
      <c r="B18" s="9" t="inlineStr">
        <is>
          <t>Auriculares Noise-Canceling</t>
        </is>
      </c>
      <c r="C18" s="10">
        <f>SUMIF('Registro de Ventas'!$D$2:$D$31, B18, 'Registro de Ventas'!$E$2:$E$31)</f>
        <v/>
      </c>
      <c r="D18" s="11">
        <f>SUMIF('Registro de Ventas'!$D$2:$D$31, B18, 'Registro de Ventas'!$G$2:$G$31)</f>
        <v/>
      </c>
    </row>
    <row r="19">
      <c r="B19" s="12" t="inlineStr">
        <is>
          <t>TOTAL</t>
        </is>
      </c>
      <c r="C19" s="13">
        <f>SUM(C11:C18)</f>
        <v/>
      </c>
      <c r="D19" s="14">
        <f>SUM(D11:D18)</f>
        <v/>
      </c>
    </row>
  </sheetData>
  <mergeCells count="8">
    <mergeCell ref="B6:C6"/>
    <mergeCell ref="E6:F6"/>
    <mergeCell ref="H6:I6"/>
    <mergeCell ref="B5:C5"/>
    <mergeCell ref="E5:F5"/>
    <mergeCell ref="B2:H2"/>
    <mergeCell ref="H5:I5"/>
    <mergeCell ref="B3:H3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28" customWidth="1" min="3" max="3"/>
    <col width="30" customWidth="1" min="4" max="4"/>
    <col width="14" customWidth="1" min="5" max="5"/>
    <col width="16" customWidth="1" min="6" max="6"/>
    <col width="18" customWidth="1" min="7" max="7"/>
    <col width="32" customWidth="1" min="8" max="8"/>
  </cols>
  <sheetData>
    <row r="1">
      <c r="A1" s="8" t="inlineStr">
        <is>
          <t>ID-VENTA</t>
        </is>
      </c>
      <c r="B1" s="8" t="inlineStr">
        <is>
          <t>FECHA</t>
        </is>
      </c>
      <c r="C1" s="15" t="inlineStr">
        <is>
          <t>CLIENTE</t>
        </is>
      </c>
      <c r="D1" s="15" t="inlineStr">
        <is>
          <t>PRODUCTO</t>
        </is>
      </c>
      <c r="E1" s="8" t="inlineStr">
        <is>
          <t>CANTIDAD</t>
        </is>
      </c>
      <c r="F1" s="16" t="inlineStr">
        <is>
          <t>PRECIO_U</t>
        </is>
      </c>
      <c r="G1" s="16" t="inlineStr">
        <is>
          <t>TOTAL</t>
        </is>
      </c>
      <c r="H1" s="15" t="inlineStr">
        <is>
          <t>OBSERVACIONES</t>
        </is>
      </c>
    </row>
    <row r="2">
      <c r="A2" s="17" t="inlineStr">
        <is>
          <t>VTA-2026-001</t>
        </is>
      </c>
      <c r="B2" s="18" t="n">
        <v>46145</v>
      </c>
      <c r="C2" s="19" t="inlineStr">
        <is>
          <t>Tech Solutions S.A.</t>
        </is>
      </c>
      <c r="D2" s="19" t="inlineStr">
        <is>
          <t>Mouse Inalámbrico</t>
        </is>
      </c>
      <c r="E2" s="20" t="n">
        <v>2</v>
      </c>
      <c r="F2" s="21" t="n">
        <v>45</v>
      </c>
      <c r="G2" s="21">
        <f>E2*F2</f>
        <v/>
      </c>
      <c r="H2" s="19" t="inlineStr">
        <is>
          <t>Descuento 5% aplicado</t>
        </is>
      </c>
    </row>
    <row r="3">
      <c r="A3" s="22" t="inlineStr">
        <is>
          <t>VTA-2026-002</t>
        </is>
      </c>
      <c r="B3" s="23" t="n">
        <v>46146</v>
      </c>
      <c r="C3" s="24" t="inlineStr">
        <is>
          <t>Comercial Los Alpes</t>
        </is>
      </c>
      <c r="D3" s="24" t="inlineStr">
        <is>
          <t>Disco SSD 1TB</t>
        </is>
      </c>
      <c r="E3" s="10" t="n">
        <v>5</v>
      </c>
      <c r="F3" s="11" t="n">
        <v>115</v>
      </c>
      <c r="G3" s="11">
        <f>E3*F3</f>
        <v/>
      </c>
      <c r="H3" s="24" t="inlineStr">
        <is>
          <t>Pendiente de confirmación</t>
        </is>
      </c>
    </row>
    <row r="4">
      <c r="A4" s="17" t="inlineStr">
        <is>
          <t>VTA-2026-003</t>
        </is>
      </c>
      <c r="B4" s="18" t="n">
        <v>46149</v>
      </c>
      <c r="C4" s="19" t="inlineStr">
        <is>
          <t>Distribuidora del Norte</t>
        </is>
      </c>
      <c r="D4" s="19" t="inlineStr">
        <is>
          <t>Monitor 27" 4K</t>
        </is>
      </c>
      <c r="E4" s="20" t="n">
        <v>4</v>
      </c>
      <c r="F4" s="21" t="n">
        <v>380</v>
      </c>
      <c r="G4" s="21">
        <f>E4*F4</f>
        <v/>
      </c>
      <c r="H4" s="19" t="inlineStr">
        <is>
          <t>Factura emitida</t>
        </is>
      </c>
    </row>
    <row r="5">
      <c r="A5" s="22" t="inlineStr">
        <is>
          <t>VTA-2026-004</t>
        </is>
      </c>
      <c r="B5" s="23" t="n">
        <v>46152</v>
      </c>
      <c r="C5" s="24" t="inlineStr">
        <is>
          <t>Grupo Innova C.A.</t>
        </is>
      </c>
      <c r="D5" s="24" t="inlineStr">
        <is>
          <t>Silla Ergonómica</t>
        </is>
      </c>
      <c r="E5" s="10" t="n">
        <v>2</v>
      </c>
      <c r="F5" s="11" t="n">
        <v>290</v>
      </c>
      <c r="G5" s="11">
        <f>E5*F5</f>
        <v/>
      </c>
      <c r="H5" s="24" t="inlineStr">
        <is>
          <t>Entregado conforme</t>
        </is>
      </c>
    </row>
    <row r="6">
      <c r="A6" s="17" t="inlineStr">
        <is>
          <t>VTA-2026-005</t>
        </is>
      </c>
      <c r="B6" s="18" t="n">
        <v>46157</v>
      </c>
      <c r="C6" s="19" t="inlineStr">
        <is>
          <t>Farmacia San José</t>
        </is>
      </c>
      <c r="D6" s="19" t="inlineStr">
        <is>
          <t>Auriculares Noise-Canceling</t>
        </is>
      </c>
      <c r="E6" s="20" t="n">
        <v>15</v>
      </c>
      <c r="F6" s="21" t="n">
        <v>175</v>
      </c>
      <c r="G6" s="21">
        <f>E6*F6</f>
        <v/>
      </c>
      <c r="H6" s="19" t="inlineStr">
        <is>
          <t>Entregado conforme</t>
        </is>
      </c>
    </row>
    <row r="7">
      <c r="A7" s="22" t="inlineStr">
        <is>
          <t>VTA-2026-006</t>
        </is>
      </c>
      <c r="B7" s="23" t="n">
        <v>46158</v>
      </c>
      <c r="C7" s="24" t="inlineStr">
        <is>
          <t>Supermercado El Sol</t>
        </is>
      </c>
      <c r="D7" s="24" t="inlineStr">
        <is>
          <t>Teclado Mecánico RGB</t>
        </is>
      </c>
      <c r="E7" s="10" t="n">
        <v>10</v>
      </c>
      <c r="F7" s="11" t="n">
        <v>85</v>
      </c>
      <c r="G7" s="11">
        <f>E7*F7</f>
        <v/>
      </c>
      <c r="H7" s="24" t="inlineStr">
        <is>
          <t>Descuento 5% aplicado</t>
        </is>
      </c>
    </row>
    <row r="8">
      <c r="A8" s="17" t="inlineStr">
        <is>
          <t>VTA-2026-007</t>
        </is>
      </c>
      <c r="B8" s="18" t="n">
        <v>46161</v>
      </c>
      <c r="C8" s="19" t="inlineStr">
        <is>
          <t>Consultores Asociados</t>
        </is>
      </c>
      <c r="D8" s="19" t="inlineStr">
        <is>
          <t>Impresora Láser</t>
        </is>
      </c>
      <c r="E8" s="20" t="n">
        <v>1</v>
      </c>
      <c r="F8" s="21" t="n">
        <v>210</v>
      </c>
      <c r="G8" s="21">
        <f>E8*F8</f>
        <v/>
      </c>
      <c r="H8" s="19" t="inlineStr">
        <is>
          <t>Pendiente de confirmación</t>
        </is>
      </c>
    </row>
    <row r="9">
      <c r="A9" s="22" t="inlineStr">
        <is>
          <t>VTA-2026-008</t>
        </is>
      </c>
      <c r="B9" s="23" t="n">
        <v>46164</v>
      </c>
      <c r="C9" s="24" t="inlineStr">
        <is>
          <t>Logística Express</t>
        </is>
      </c>
      <c r="D9" s="24" t="inlineStr">
        <is>
          <t>Laptop Pro 15"</t>
        </is>
      </c>
      <c r="E9" s="10" t="n">
        <v>4</v>
      </c>
      <c r="F9" s="11" t="n">
        <v>1250</v>
      </c>
      <c r="G9" s="11">
        <f>E9*F9</f>
        <v/>
      </c>
      <c r="H9" s="24" t="inlineStr">
        <is>
          <t>Factura emitida</t>
        </is>
      </c>
    </row>
    <row r="10">
      <c r="A10" s="17" t="inlineStr">
        <is>
          <t>VTA-2026-009</t>
        </is>
      </c>
      <c r="B10" s="18" t="n">
        <v>46167</v>
      </c>
      <c r="C10" s="19" t="inlineStr">
        <is>
          <t>Servicios Integrales FX</t>
        </is>
      </c>
      <c r="D10" s="19" t="inlineStr">
        <is>
          <t>Mouse Inalámbrico</t>
        </is>
      </c>
      <c r="E10" s="20" t="n">
        <v>15</v>
      </c>
      <c r="F10" s="21" t="n">
        <v>45</v>
      </c>
      <c r="G10" s="21">
        <f>E10*F10</f>
        <v/>
      </c>
      <c r="H10" s="19" t="inlineStr">
        <is>
          <t>Entregado conforme</t>
        </is>
      </c>
    </row>
    <row r="11">
      <c r="A11" s="22" t="inlineStr">
        <is>
          <t>VTA-2026-010</t>
        </is>
      </c>
      <c r="B11" s="23" t="n">
        <v>46172</v>
      </c>
      <c r="C11" s="24" t="inlineStr">
        <is>
          <t>Industrias Alfa</t>
        </is>
      </c>
      <c r="D11" s="24" t="inlineStr">
        <is>
          <t>Disco SSD 1TB</t>
        </is>
      </c>
      <c r="E11" s="10" t="n">
        <v>1</v>
      </c>
      <c r="F11" s="11" t="n">
        <v>115</v>
      </c>
      <c r="G11" s="11">
        <f>E11*F11</f>
        <v/>
      </c>
      <c r="H11" s="24" t="inlineStr">
        <is>
          <t>Entregado conforme</t>
        </is>
      </c>
    </row>
    <row r="12">
      <c r="A12" s="17" t="inlineStr">
        <is>
          <t>VTA-2026-011</t>
        </is>
      </c>
      <c r="B12" s="18" t="n">
        <v>46175</v>
      </c>
      <c r="C12" s="19" t="inlineStr">
        <is>
          <t>Tech Solutions S.A.</t>
        </is>
      </c>
      <c r="D12" s="19" t="inlineStr">
        <is>
          <t>Monitor 27" 4K</t>
        </is>
      </c>
      <c r="E12" s="20" t="n">
        <v>4</v>
      </c>
      <c r="F12" s="21" t="n">
        <v>380</v>
      </c>
      <c r="G12" s="21">
        <f>E12*F12</f>
        <v/>
      </c>
      <c r="H12" s="19" t="inlineStr">
        <is>
          <t>Descuento 5% aplicado</t>
        </is>
      </c>
    </row>
    <row r="13">
      <c r="A13" s="22" t="inlineStr">
        <is>
          <t>VTA-2026-012</t>
        </is>
      </c>
      <c r="B13" s="23" t="n">
        <v>46178</v>
      </c>
      <c r="C13" s="24" t="inlineStr">
        <is>
          <t>Comercial Los Alpes</t>
        </is>
      </c>
      <c r="D13" s="24" t="inlineStr">
        <is>
          <t>Silla Ergonómica</t>
        </is>
      </c>
      <c r="E13" s="10" t="n">
        <v>15</v>
      </c>
      <c r="F13" s="11" t="n">
        <v>290</v>
      </c>
      <c r="G13" s="11">
        <f>E13*F13</f>
        <v/>
      </c>
      <c r="H13" s="24" t="inlineStr">
        <is>
          <t>Pendiente de confirmación</t>
        </is>
      </c>
    </row>
    <row r="14">
      <c r="A14" s="17" t="inlineStr">
        <is>
          <t>VTA-2026-013</t>
        </is>
      </c>
      <c r="B14" s="18" t="n">
        <v>46180</v>
      </c>
      <c r="C14" s="19" t="inlineStr">
        <is>
          <t>Distribuidora del Norte</t>
        </is>
      </c>
      <c r="D14" s="19" t="inlineStr">
        <is>
          <t>Auriculares Noise-Canceling</t>
        </is>
      </c>
      <c r="E14" s="20" t="n">
        <v>4</v>
      </c>
      <c r="F14" s="21" t="n">
        <v>175</v>
      </c>
      <c r="G14" s="21">
        <f>E14*F14</f>
        <v/>
      </c>
      <c r="H14" s="19" t="inlineStr">
        <is>
          <t>Factura emitida</t>
        </is>
      </c>
    </row>
    <row r="15">
      <c r="A15" s="22" t="inlineStr">
        <is>
          <t>VTA-2026-014</t>
        </is>
      </c>
      <c r="B15" s="23" t="n">
        <v>46183</v>
      </c>
      <c r="C15" s="24" t="inlineStr">
        <is>
          <t>Grupo Innova C.A.</t>
        </is>
      </c>
      <c r="D15" s="24" t="inlineStr">
        <is>
          <t>Teclado Mecánico RGB</t>
        </is>
      </c>
      <c r="E15" s="10" t="n">
        <v>5</v>
      </c>
      <c r="F15" s="11" t="n">
        <v>85</v>
      </c>
      <c r="G15" s="11">
        <f>E15*F15</f>
        <v/>
      </c>
      <c r="H15" s="24" t="inlineStr">
        <is>
          <t>Entregado conforme</t>
        </is>
      </c>
    </row>
    <row r="16">
      <c r="A16" s="17" t="inlineStr">
        <is>
          <t>VTA-2026-015</t>
        </is>
      </c>
      <c r="B16" s="18" t="n">
        <v>46185</v>
      </c>
      <c r="C16" s="19" t="inlineStr">
        <is>
          <t>Farmacia San José</t>
        </is>
      </c>
      <c r="D16" s="19" t="inlineStr">
        <is>
          <t>Impresora Láser</t>
        </is>
      </c>
      <c r="E16" s="20" t="n">
        <v>3</v>
      </c>
      <c r="F16" s="21" t="n">
        <v>210</v>
      </c>
      <c r="G16" s="21">
        <f>E16*F16</f>
        <v/>
      </c>
      <c r="H16" s="19" t="inlineStr">
        <is>
          <t>Entregado conforme</t>
        </is>
      </c>
    </row>
    <row r="17">
      <c r="A17" s="22" t="inlineStr">
        <is>
          <t>VTA-2026-016</t>
        </is>
      </c>
      <c r="B17" s="23" t="n">
        <v>46190</v>
      </c>
      <c r="C17" s="24" t="inlineStr">
        <is>
          <t>Supermercado El Sol</t>
        </is>
      </c>
      <c r="D17" s="24" t="inlineStr">
        <is>
          <t>Laptop Pro 15"</t>
        </is>
      </c>
      <c r="E17" s="10" t="n">
        <v>10</v>
      </c>
      <c r="F17" s="11" t="n">
        <v>1250</v>
      </c>
      <c r="G17" s="11">
        <f>E17*F17</f>
        <v/>
      </c>
      <c r="H17" s="24" t="inlineStr">
        <is>
          <t>Descuento 5% aplicado</t>
        </is>
      </c>
    </row>
    <row r="18">
      <c r="A18" s="17" t="inlineStr">
        <is>
          <t>VTA-2026-017</t>
        </is>
      </c>
      <c r="B18" s="18" t="n">
        <v>46192</v>
      </c>
      <c r="C18" s="19" t="inlineStr">
        <is>
          <t>Consultores Asociados</t>
        </is>
      </c>
      <c r="D18" s="19" t="inlineStr">
        <is>
          <t>Mouse Inalámbrico</t>
        </is>
      </c>
      <c r="E18" s="20" t="n">
        <v>5</v>
      </c>
      <c r="F18" s="21" t="n">
        <v>45</v>
      </c>
      <c r="G18" s="21">
        <f>E18*F18</f>
        <v/>
      </c>
      <c r="H18" s="19" t="inlineStr">
        <is>
          <t>Pendiente de confirmación</t>
        </is>
      </c>
    </row>
    <row r="19">
      <c r="A19" s="22" t="inlineStr">
        <is>
          <t>VTA-2026-018</t>
        </is>
      </c>
      <c r="B19" s="23" t="n">
        <v>46194</v>
      </c>
      <c r="C19" s="24" t="inlineStr">
        <is>
          <t>Logística Express</t>
        </is>
      </c>
      <c r="D19" s="24" t="inlineStr">
        <is>
          <t>Disco SSD 1TB</t>
        </is>
      </c>
      <c r="E19" s="10" t="n">
        <v>4</v>
      </c>
      <c r="F19" s="11" t="n">
        <v>115</v>
      </c>
      <c r="G19" s="11">
        <f>E19*F19</f>
        <v/>
      </c>
      <c r="H19" s="24" t="inlineStr">
        <is>
          <t>Factura emitida</t>
        </is>
      </c>
    </row>
    <row r="20">
      <c r="A20" s="17" t="inlineStr">
        <is>
          <t>VTA-2026-019</t>
        </is>
      </c>
      <c r="B20" s="18" t="n">
        <v>46198</v>
      </c>
      <c r="C20" s="19" t="inlineStr">
        <is>
          <t>Servicios Integrales FX</t>
        </is>
      </c>
      <c r="D20" s="19" t="inlineStr">
        <is>
          <t>Monitor 27" 4K</t>
        </is>
      </c>
      <c r="E20" s="20" t="n">
        <v>2</v>
      </c>
      <c r="F20" s="21" t="n">
        <v>380</v>
      </c>
      <c r="G20" s="21">
        <f>E20*F20</f>
        <v/>
      </c>
      <c r="H20" s="19" t="inlineStr">
        <is>
          <t>Entregado conforme</t>
        </is>
      </c>
    </row>
    <row r="21">
      <c r="A21" s="22" t="inlineStr">
        <is>
          <t>VTA-2026-020</t>
        </is>
      </c>
      <c r="B21" s="23" t="n">
        <v>46200</v>
      </c>
      <c r="C21" s="24" t="inlineStr">
        <is>
          <t>Industrias Alfa</t>
        </is>
      </c>
      <c r="D21" s="24" t="inlineStr">
        <is>
          <t>Silla Ergonómica</t>
        </is>
      </c>
      <c r="E21" s="10" t="n">
        <v>10</v>
      </c>
      <c r="F21" s="11" t="n">
        <v>290</v>
      </c>
      <c r="G21" s="11">
        <f>E21*F21</f>
        <v/>
      </c>
      <c r="H21" s="24" t="inlineStr">
        <is>
          <t>Entregado conforme</t>
        </is>
      </c>
    </row>
    <row r="22">
      <c r="A22" s="17" t="inlineStr">
        <is>
          <t>VTA-2026-021</t>
        </is>
      </c>
      <c r="B22" s="18" t="n">
        <v>46203</v>
      </c>
      <c r="C22" s="19" t="inlineStr">
        <is>
          <t>Tech Solutions S.A.</t>
        </is>
      </c>
      <c r="D22" s="19" t="inlineStr">
        <is>
          <t>Auriculares Noise-Canceling</t>
        </is>
      </c>
      <c r="E22" s="20" t="n">
        <v>8</v>
      </c>
      <c r="F22" s="21" t="n">
        <v>175</v>
      </c>
      <c r="G22" s="21">
        <f>E22*F22</f>
        <v/>
      </c>
      <c r="H22" s="19" t="inlineStr">
        <is>
          <t>Descuento 5% aplicado</t>
        </is>
      </c>
    </row>
    <row r="23">
      <c r="A23" s="22" t="inlineStr">
        <is>
          <t>VTA-2026-022</t>
        </is>
      </c>
      <c r="B23" s="23" t="n">
        <v>46207</v>
      </c>
      <c r="C23" s="24" t="inlineStr">
        <is>
          <t>Comercial Los Alpes</t>
        </is>
      </c>
      <c r="D23" s="24" t="inlineStr">
        <is>
          <t>Teclado Mecánico RGB</t>
        </is>
      </c>
      <c r="E23" s="10" t="n">
        <v>5</v>
      </c>
      <c r="F23" s="11" t="n">
        <v>85</v>
      </c>
      <c r="G23" s="11">
        <f>E23*F23</f>
        <v/>
      </c>
      <c r="H23" s="24" t="inlineStr">
        <is>
          <t>Pendiente de confirmación</t>
        </is>
      </c>
    </row>
    <row r="24">
      <c r="A24" s="17" t="inlineStr">
        <is>
          <t>VTA-2026-023</t>
        </is>
      </c>
      <c r="B24" s="18" t="n">
        <v>46209</v>
      </c>
      <c r="C24" s="19" t="inlineStr">
        <is>
          <t>Distribuidora del Norte</t>
        </is>
      </c>
      <c r="D24" s="19" t="inlineStr">
        <is>
          <t>Impresora Láser</t>
        </is>
      </c>
      <c r="E24" s="20" t="n">
        <v>12</v>
      </c>
      <c r="F24" s="21" t="n">
        <v>210</v>
      </c>
      <c r="G24" s="21">
        <f>E24*F24</f>
        <v/>
      </c>
      <c r="H24" s="19" t="inlineStr">
        <is>
          <t>Factura emitida</t>
        </is>
      </c>
    </row>
    <row r="25">
      <c r="A25" s="22" t="inlineStr">
        <is>
          <t>VTA-2026-024</t>
        </is>
      </c>
      <c r="B25" s="23" t="n">
        <v>46214</v>
      </c>
      <c r="C25" s="24" t="inlineStr">
        <is>
          <t>Grupo Innova C.A.</t>
        </is>
      </c>
      <c r="D25" s="24" t="inlineStr">
        <is>
          <t>Laptop Pro 15"</t>
        </is>
      </c>
      <c r="E25" s="10" t="n">
        <v>2</v>
      </c>
      <c r="F25" s="11" t="n">
        <v>1250</v>
      </c>
      <c r="G25" s="11">
        <f>E25*F25</f>
        <v/>
      </c>
      <c r="H25" s="24" t="inlineStr">
        <is>
          <t>Entregado conforme</t>
        </is>
      </c>
    </row>
    <row r="26">
      <c r="A26" s="17" t="inlineStr">
        <is>
          <t>VTA-2026-025</t>
        </is>
      </c>
      <c r="B26" s="18" t="n">
        <v>46216</v>
      </c>
      <c r="C26" s="19" t="inlineStr">
        <is>
          <t>Farmacia San José</t>
        </is>
      </c>
      <c r="D26" s="19" t="inlineStr">
        <is>
          <t>Mouse Inalámbrico</t>
        </is>
      </c>
      <c r="E26" s="20" t="n">
        <v>2</v>
      </c>
      <c r="F26" s="21" t="n">
        <v>45</v>
      </c>
      <c r="G26" s="21">
        <f>E26*F26</f>
        <v/>
      </c>
      <c r="H26" s="19" t="inlineStr">
        <is>
          <t>Entregado conforme</t>
        </is>
      </c>
    </row>
    <row r="27">
      <c r="A27" s="22" t="inlineStr">
        <is>
          <t>VTA-2026-026</t>
        </is>
      </c>
      <c r="B27" s="23" t="n">
        <v>46220</v>
      </c>
      <c r="C27" s="24" t="inlineStr">
        <is>
          <t>Supermercado El Sol</t>
        </is>
      </c>
      <c r="D27" s="24" t="inlineStr">
        <is>
          <t>Disco SSD 1TB</t>
        </is>
      </c>
      <c r="E27" s="10" t="n">
        <v>5</v>
      </c>
      <c r="F27" s="11" t="n">
        <v>115</v>
      </c>
      <c r="G27" s="11">
        <f>E27*F27</f>
        <v/>
      </c>
      <c r="H27" s="24" t="inlineStr">
        <is>
          <t>Descuento 5% aplicado</t>
        </is>
      </c>
    </row>
    <row r="28">
      <c r="A28" s="17" t="inlineStr">
        <is>
          <t>VTA-2026-027</t>
        </is>
      </c>
      <c r="B28" s="18" t="n">
        <v>46223</v>
      </c>
      <c r="C28" s="19" t="inlineStr">
        <is>
          <t>Consultores Asociados</t>
        </is>
      </c>
      <c r="D28" s="19" t="inlineStr">
        <is>
          <t>Monitor 27" 4K</t>
        </is>
      </c>
      <c r="E28" s="20" t="n">
        <v>8</v>
      </c>
      <c r="F28" s="21" t="n">
        <v>380</v>
      </c>
      <c r="G28" s="21">
        <f>E28*F28</f>
        <v/>
      </c>
      <c r="H28" s="19" t="inlineStr">
        <is>
          <t>Pendiente de confirmación</t>
        </is>
      </c>
    </row>
    <row r="29">
      <c r="A29" s="22" t="inlineStr">
        <is>
          <t>VTA-2026-028</t>
        </is>
      </c>
      <c r="B29" s="23" t="n">
        <v>46226</v>
      </c>
      <c r="C29" s="24" t="inlineStr">
        <is>
          <t>Logística Express</t>
        </is>
      </c>
      <c r="D29" s="24" t="inlineStr">
        <is>
          <t>Silla Ergonómica</t>
        </is>
      </c>
      <c r="E29" s="10" t="n">
        <v>4</v>
      </c>
      <c r="F29" s="11" t="n">
        <v>290</v>
      </c>
      <c r="G29" s="11">
        <f>E29*F29</f>
        <v/>
      </c>
      <c r="H29" s="24" t="inlineStr">
        <is>
          <t>Factura emitida</t>
        </is>
      </c>
    </row>
    <row r="30">
      <c r="A30" s="17" t="inlineStr">
        <is>
          <t>VTA-2026-029</t>
        </is>
      </c>
      <c r="B30" s="18" t="n">
        <v>46229</v>
      </c>
      <c r="C30" s="19" t="inlineStr">
        <is>
          <t>Servicios Integrales FX</t>
        </is>
      </c>
      <c r="D30" s="19" t="inlineStr">
        <is>
          <t>Auriculares Noise-Canceling</t>
        </is>
      </c>
      <c r="E30" s="20" t="n">
        <v>2</v>
      </c>
      <c r="F30" s="21" t="n">
        <v>175</v>
      </c>
      <c r="G30" s="21">
        <f>E30*F30</f>
        <v/>
      </c>
      <c r="H30" s="19" t="inlineStr">
        <is>
          <t>Entregado conforme</t>
        </is>
      </c>
    </row>
    <row r="31">
      <c r="A31" s="22" t="inlineStr">
        <is>
          <t>VTA-2026-030</t>
        </is>
      </c>
      <c r="B31" s="23" t="n">
        <v>46230</v>
      </c>
      <c r="C31" s="24" t="inlineStr">
        <is>
          <t>Industrias Alfa</t>
        </is>
      </c>
      <c r="D31" s="24" t="inlineStr">
        <is>
          <t>Teclado Mecánico RGB</t>
        </is>
      </c>
      <c r="E31" s="10" t="n">
        <v>4</v>
      </c>
      <c r="F31" s="11" t="n">
        <v>85</v>
      </c>
      <c r="G31" s="11">
        <f>E31*F31</f>
        <v/>
      </c>
      <c r="H31" s="24" t="inlineStr">
        <is>
          <t>Entregado conforme</t>
        </is>
      </c>
    </row>
    <row r="32">
      <c r="A32" s="12" t="inlineStr">
        <is>
          <t>TOTAL GENERAL</t>
        </is>
      </c>
      <c r="B32" s="12" t="n"/>
      <c r="C32" s="12" t="n"/>
      <c r="D32" s="12" t="n"/>
      <c r="E32" s="13">
        <f>SUM(E2:E31)</f>
        <v/>
      </c>
      <c r="F32" s="25" t="n"/>
      <c r="G32" s="14">
        <f>SUM(G2:G31)</f>
        <v/>
      </c>
      <c r="H32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2026-08-09T04:08:19Z</dcterms:created>
  <dcterms:modified xmlns:dcterms="http://purl.org/dc/terms/" xmlns:xsi="http://www.w3.org/2001/XMLSchema-instance" xsi:type="dcterms:W3CDTF">2026-08-09T04:08:19Z</dcterms:modified>
</cp:coreProperties>
</file>